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18" sheetId="1" r:id="rId4"/>
  </sheets>
  <definedNames/>
  <calcPr/>
</workbook>
</file>

<file path=xl/sharedStrings.xml><?xml version="1.0" encoding="utf-8"?>
<sst xmlns="http://schemas.openxmlformats.org/spreadsheetml/2006/main" count="110" uniqueCount="96">
  <si>
    <t>CONVENIOS 2018</t>
  </si>
  <si>
    <t>OBJETO</t>
  </si>
  <si>
    <t>PARTES FIRMANTES</t>
  </si>
  <si>
    <t>FECHA</t>
  </si>
  <si>
    <t>OBLIGACIONES ECONOMICAS</t>
  </si>
  <si>
    <t>VIGENCIA</t>
  </si>
  <si>
    <t>ARCHIVO SECRETARIA</t>
  </si>
  <si>
    <t xml:space="preserve">CONVENIO </t>
  </si>
  <si>
    <t>ACUERDO DE TERCERA PRORROGA DEL CONVENIO ENTRE EL CONSEJO INSULAR DE AGUAS DE GRAN CANARIA Y EL AYUNTAMIENTO DE MOGAN PARA LA EXPLOTACION DE LAS INSTALACIONES DE DEPURACION DE AGUAS RESIDUALES</t>
  </si>
  <si>
    <t>CONSEJO INSULAR DE AGUAS DEL GRAN CANARIA Y EL AYUNTAMIENTO DE MOGAN</t>
  </si>
  <si>
    <t>CARECE DE CONTENIDO ECONOMICO</t>
  </si>
  <si>
    <t>DESDE EL 01/01/2018 HASTA EL 31/12/2018</t>
  </si>
  <si>
    <t>CONVENIO ENTRE LA COFRADIA DE PESCADORES DE MOGAN Y EL ILUSTRE AYUNTAMIENTO DE MOGAN, PARA LA CESION DE USO DEL SOLAR SITO EN AVDA. DEL CASTILLETE S/N, DEL MUNICIPIO DE MOGAN.</t>
  </si>
  <si>
    <t xml:space="preserve"> COFRADIA DE PESCADORES DE MOGAN Y EL AYUNTAMIENTO DE MOGAN</t>
  </si>
  <si>
    <t>CESE GRATUITO Y SIN CONTRAPRESTACION</t>
  </si>
  <si>
    <t>4 AÑOS, RENOVABLES AUTOMATICAMENTE POR IGUALES PERIODOS</t>
  </si>
  <si>
    <t>CONVENIO POR EL QUE SE CONCEDE Y REGULA LA SUBVENCION DIRECTA A LA EMPRESA OCEAN WAVE SPORTS MARKETING, S.L. PARA LA EJECUCION DEL EVENTO CHALLENGUE MOGAN GRAN CANARIA 2018</t>
  </si>
  <si>
    <t>ENTIDAD OCEAN WAVE SPORTS MARKETING,S.L. Y AYUNTAMIENTO DE MOGAN</t>
  </si>
  <si>
    <t>EL AYUNTAMIENTO DE MOGAN APORTA 40.000,00 €</t>
  </si>
  <si>
    <t>HASTA 31/12/2018</t>
  </si>
  <si>
    <t>CONVENIO DE COOPERACION ENTRE LA SELECCION AUSTRIACA DE KARATE Y EL AYUNTAMIENTO DE MOGAN, PARA EL USO DE LAS INSTALACIONES DEPORTIVAS DE MGOAN Y LA PROMOCION DEL MUNICIPIO EN AUSTRIA</t>
  </si>
  <si>
    <t>DIRECTOR TECNICO DE LA SELECCION AUSTRIACA DE KARATE Y EL AYUNTAMIENTO DE MOGAN</t>
  </si>
  <si>
    <t>NO TIENE OBLIGACIONES ECONOMICAS</t>
  </si>
  <si>
    <t>UNA SEMANA DESDE EL 16/04/2018 Y OBLIGACION DE PROMOCION DURANTE UN AÑO NATURAL</t>
  </si>
  <si>
    <t>PROTOCOLO GENERAL DE INTENCIONES PARA LA COLABORACIÓN ENTRE EL ILUSTRE AYUNTAMIENTO DE MOGAN Y LA ENTIDAD MERCANTIL ASCAN-GEASER UTE PARA LA GESTION CONJUNTA DE LOS RECURSOS HUMANOS Y ACCIONES INFORMATIVAS.</t>
  </si>
  <si>
    <t>ENTIDAD ASCAN-GEASER UTE (LIMPIEZA VIARIA Y RECOGIDA DE RESIDUOS) Y AYUNTAMIENTO DE MOGAN</t>
  </si>
  <si>
    <t>AMBAS PARTES ACUERDAN COLABORAR EN LA BUSQUEDA DE FINANCIACION</t>
  </si>
  <si>
    <t>UN AÑO A PARTIR DE LA FIRMA Y PRORROGABLE</t>
  </si>
  <si>
    <t>CONVENIO DE COLABORACION ESPECIFICO ENTRE EL AYUNTAMIENTO DE VEGA DE SAN MATEO Y EL AYUNTAMIENTO DE MOGAN EN MATERIA DE RECURSOS HUMANOS PARA LA UTILIZACION DE LISTAS DE RESERVA</t>
  </si>
  <si>
    <t>AYUNTAMIENTO DE VEGA DE SAN MATEO Y AYUNTAMIENTO DE MOGAN</t>
  </si>
  <si>
    <t>INDEFINIDA</t>
  </si>
  <si>
    <t xml:space="preserve">CONVENIO DE COLABORACION CON PRACTICAS FORMATIVAS- PROGRAMA “JUNTOS SOMOS CAPACES”-PROGRAMA DE INTEGRACION LABORAL DE PERSONAS CON DISCAPACIDAD INTELECTUAL O ENFERMEDAD MENTAL.  </t>
  </si>
  <si>
    <t>FUNDACION MAPFRE- FUNDACION KONECTA- AYUNTAMIENTO DE MOGAN</t>
  </si>
  <si>
    <t>UN AÑO A PARTIR DEL 26/07/2018-PRORROGABLE POR CUATRO AÑOS</t>
  </si>
  <si>
    <t>CONVENIO DE COLABORACION ENTRE LA CONSEJERIA DE TURISMO, CULTURA Y DEPORTES DEL GOBIERNO DE CANARIAS Y EL ILUSTRE AYUNTAMIENTO DE MOGAN POR EL QUE SE INSTRUMENTA LA CONCESIÓN DE SUBVENCION NOMINADA A LA CITADA CORPORACION LOCAL POR IMPORTE DE 1.806.887,04 €, PARA LA EJECUCION DE LAS OBRAS DE CONSTRUCCION DE LA CASA DE LA CULTURA DE MOGAN. (CENTRO SOCIOCULTURAL DE MOGAN)</t>
  </si>
  <si>
    <t>CONSEJERIA DE TURISMO,CULTURA Y DEPORTES DEL GOBIERNO DE CANARIAS Y EL AYUNTAMIENTO DE MOGAN</t>
  </si>
  <si>
    <t>1.806.887,04 €-APORTA EL GOBIERNO DE CANARIAS</t>
  </si>
  <si>
    <t>HASTA EL 31/12/2020</t>
  </si>
  <si>
    <t>CONVENIO DE COOPERACION A SUSCRIBIR ENTRE LA COMUNIDAD AUTONOMA DE CANARIAS Y EL AYUNTAMIENTO DE MOGAN, PARA EL DESARROLLO EN EL CITADO TERMINO MUNICIPAL DEL SERVICIO DE ACOMPAÑAMIENTO E INTERVENCION DE VIVIENDA. PROGRAMA CANARIAS + VIVIENDAS X FAMILIAS.</t>
  </si>
  <si>
    <t>CONSEJERIA DE EMPLEO, POLITICAS SOCIALES Y VIVIENDA DEL GOBIERNO DE CANARIAS Y EL AYUNTAMIENTO DE MOGAN</t>
  </si>
  <si>
    <t>UN AÑO A PARTIR DEL 26/06/2018</t>
  </si>
  <si>
    <t>CONVENIO PARA LA CANALIZACION DE LA SUBVENCION NOMINATIVA A FAVOR DE CRUZ ROJA ESPAÑOLA PARA LA PRESTACION DE SERVICIOS PARA 2018 (TRANSPORTE ADOPTADO PARA PERSONAS CON DISCAPACIDAD; PRESTAMO DE AYUDAS TECNICAS; TALLER DE PRIMEROS AUXILIOS; TRANSPORTE DE PERSONAS CON MOVILIDAD REDUCIDA; TRANSPORTE DE PERSONAS AL CENTRO DE ALZHEIMER Y OTRAS DEMENCIAS DE EL TABLERO-SAN BARTOLOME DE TIRAJANA; TRASLADO DE ACTUACIONES DE LA CONCEJALIA DE POLITICA SOCIAL).</t>
  </si>
  <si>
    <t>ASAMBLEA COMARCAL SUR DE GRAN CANARIA DE CRUZ ROJA ESPAÑOLA Y AYUNTAMIENTO DE MOGAN</t>
  </si>
  <si>
    <t>1/01/2018 HASTA 1/01/2019</t>
  </si>
  <si>
    <t>SEGUNDO CONVENIO ENTRE LA CONSEJERIA DE POLITICA TERRITORIAL, SOSTENIBILIDAD Y SEGURIDAD Y EL ILMO. AYUNTAMIENTO DE MOGAN PARA CULMINAR EL PLAN GENERAL DE ORDENACION SUPLETORIO DEL MUNICIPIO DE MOGAN (PGO)</t>
  </si>
  <si>
    <t>CONSEJERIA DE POLITICA TERRITORIAL, SOSTENIBILIDAD Y SEGURIDAD DEL GOBIERNO DE CANARIAS Y EL AYUNTAMIENTO DE MOGAN</t>
  </si>
  <si>
    <t>TRES AÑOS DESDE SU FIRMA EL 10/09/2018</t>
  </si>
  <si>
    <t>CONVENIO DE COLABORACION PARA LA PROMOCION Y DIFUSION DE LA CULTURA, Y CONCRETAMENTE, DE LA XXIX EDICION DEL ENCUENTRO DE VENEGUERA</t>
  </si>
  <si>
    <t>TELEVISION PUBLICA DE CANARIAS, S.A. Y AYUNTAMIENTO DE MOGAN</t>
  </si>
  <si>
    <t>AYUNTAMIENTO DE MOGAN ABONA A TELEVISION CANARIA EL 40% DEL TOTAL DEL EVENTO</t>
  </si>
  <si>
    <t xml:space="preserve">DEL 3 AL 22 DE SEPTIEMBRE DE 2018 </t>
  </si>
  <si>
    <t xml:space="preserve">CONVENIO DE COLABORACION PARA LA CESION DE TERRENOS (PARCELAS B4 Y B6, PLAN PARCIAL LOMA DE PINO SECO, ARGUINEGUIN) CON DESTINO TEMPORAL DE ZONA HABILITADA PARA APARCAMIENTO DURANTE LAS OBRAS DEL PARKING DE ARGUINEGUIN </t>
  </si>
  <si>
    <t>HIJOS DE FRANCISCO LOPEZ SANCHEZ, S.A. Y AYUNTAMIENTO DE MOGAN</t>
  </si>
  <si>
    <t>24 MESES PRORROGABLES POR OTROS 12 MESES</t>
  </si>
  <si>
    <t>CONVENIO DE COOPERACION ENTRE LA ADMINISTRACIÓN PUBLICA DE LA COMUNIDAD AUTONOMA DE CANARIAS, A TRAVES DE LA CONSEJERIA DE EMPLEO, POLITICAS SOCIALES Y VIVIENDA Y EL AYUNTAMIENTO DE MOGAN PARA EFECTUAR LA RECEPCION Y VALORACION DE LAS SOLICITUDES DE LAS AYUDAS ECONOMICAS TRANSITORIAS PARA PENSIONISTAS CANARIO-VENEZOLANOS RETORNADOS A CANARIAS.</t>
  </si>
  <si>
    <t>DESDE SU FIRMA HASTA EL 31/12/2018, SI BIEN PRODUCE EFECTOS ECONOMICOS DESDE EL 1/01/2018</t>
  </si>
  <si>
    <t>CONVENIO DE COLABORACION PARA EL PATROCINIO PUBLICITARIO DEL PROYECTO IX MEMORIAL JUAN JOSE RODRIGUEZ SANCHEZ Y ROMERIA A SAN ANTONIO EL CHICO.</t>
  </si>
  <si>
    <t>CANARIAS CULTURA EN RED Y AYUNTAMIENTO DE MOGAN</t>
  </si>
  <si>
    <t>CANARIAS CULTURA EN RED APORTARÁ 5.419,25 €</t>
  </si>
  <si>
    <t>DESDE EL DIA DE SU FIRMA HASTA TRES MESES POSTERIORES</t>
  </si>
  <si>
    <t>CONVENIO POR QUE SE DETERMINAN LAS CONDICIONES DE CONCESION DE UNA SUBVENCION NOMINATIVA DE LA SECRETARIA DE ESTADO DE TURISMO AL AYUNTAMIENTO DE MOGAN (LAS PALMAS) PARA REHABILITACION DE INFRAESTRUCTURAS TURISTICAS MADURAS, PREVISTA EN LA LEY 6/2018, DE 3 DE JULIO (BOE 4/07/2018), DE PRESUPUESTOS GENERALES DEL ESTADO PARA 2018. (AREA DE OCIO Y ESPARCIMIENTO EN PLAYA DE MOGAN)</t>
  </si>
  <si>
    <t>SECRETARIA DE ESTADO DE TURISMO Y AYUNTAMIENTO DE MOGAN</t>
  </si>
  <si>
    <t>500.000,00 € APORTA LA SECRETARIA DE ESTADO DE TURISMO</t>
  </si>
  <si>
    <t>27 MESES CONTADOS DESDE EL 27/11/2018</t>
  </si>
  <si>
    <t>CONTRATO DE PATROCINIO DEL PROYECTO “XXIX ENCUENTRO VENEGUERA”, DENTRO DEL PROGRAMA “INCENTIVOS AL SECTOR CULTURAL”, 2018</t>
  </si>
  <si>
    <t>CANARIAS CULTURA EN RED APORTARÁ 20.000,00 €</t>
  </si>
  <si>
    <t>DESDE SU FIRMA HASTA UN MES POSTERIOR A LA JUSTIFICACION DE LA ACTIVIDAD.</t>
  </si>
  <si>
    <t>CONVENIO POR EL QUE SE CONCEDE Y REGULA LA SUBVENCION DIRECTA AL AYUNTAMIENTO DE MOGAN PARA LA EJECUCION DE LA ESTRATEGIA DE MEJORA DEL ESPACIO PUBLICO TURISTICO EN LA ISLA DE GRAN CANARIA. (REHABILITACION DEL CAUCE DEL BARRANCO DE MOGAN; REFORMA ESCALERAS EN PATALAVACA; REHABILITACION DEL MIRADOR “EL MULATO”; MIRADOR ZONA VERDE EN LA AVENIDA LA CORNISA; RECINTO CLASIFICACION RESIDUOS PLAYA DE MOGAN)</t>
  </si>
  <si>
    <t>PATRONATO DE TURISMO DE GRAN CANARIA Y AYUNTAMIENTO DE MOGAN</t>
  </si>
  <si>
    <t xml:space="preserve">APORTA EL PATRONATO DE TURISMO 300.000 € </t>
  </si>
  <si>
    <t>UN AÑO A PARTIR DEL 25/07/2018</t>
  </si>
  <si>
    <t>CONVENIO POR EL QUE SE CONCEDE Y REGULA LA SUBVENCION DIRECTA A LA COFRADÍA DE PESCADORES DE ARGUINEGUÍN PARA LA EJECUCION DEL “CURSO MARINERO PESCADOR” Y DE LA “FORMACION BASICA EN SEGURIDAD”.</t>
  </si>
  <si>
    <t xml:space="preserve"> COFRADÍA DE PESCADORES DE ARGUINEGUIN Y EL AYUNTAMIENTO DE MOGAN</t>
  </si>
  <si>
    <t>AYUNTAMIENTO DE MOGAN APORTA 14.000,00 €</t>
  </si>
  <si>
    <t>FINALIZA EL 31/12/2018</t>
  </si>
  <si>
    <t>CONVENIO ENTRE LA CONSEJERÍA DE EDUCACIÓN Y UNIVERSIDADES DEL GOBIERNO DE CANARIAS Y EL ILUSTRE AYUNTAMIENTO DE MOGÁN PARA LA UTILIZACIÓN DEL PABELLÓN DEL I.E.S. ARGUINEGUIN. AÑO 2017.</t>
  </si>
  <si>
    <t>CONSEJERIA DE EDUCACION Y UNIVERSIDADES DEL GOBIERNO DE CANARIAS Y EL AYUNTAMIENTO DE MOGAN</t>
  </si>
  <si>
    <t>DEL 24/05/2017 A 24/05/2019</t>
  </si>
  <si>
    <t>CONVENIO DE COLABORACIÓN ENTRE EL AYUNTAMIENTO DE MOGÁN Y LA UNIVERSIDAD DE LAS PALMAS DE GRAN CANARIA PARA LA COORDINACIÓN Y ELABORACIÓN DEL PMUS (PLAN DE MOVILIDAD URBANA SOSTENIBLE) DE MOGÁN SIGUIENDO LA GUÍA METODOLÓGICA DE ELABORACIÓN DEL PMUS DEL GOBIERNO DE CANARIAS.</t>
  </si>
  <si>
    <t>AYUNTAMIENTO DE MOGAN APORTA 50.000,00 €</t>
  </si>
  <si>
    <t>8 MESES CONTADOS DESDE 13/12/2018</t>
  </si>
  <si>
    <t>ACUERDO DE CUARTA PRÓRROGA DEL CONVENIO ENTRE EL CONSEJO INSULAR DE AGUAS DE GRAN CANARIA Y EL AYUNTAMIENTO DE MOGÁN PARA LA EXPLOTACIÓN DE LAS INSTALACIONES DE DEPURACIÓN DE AGUAS RESIDUALES.</t>
  </si>
  <si>
    <t>NO SE ESPECIFICAN</t>
  </si>
  <si>
    <t>DEL 21/12/2018 AL 21/12/2019</t>
  </si>
  <si>
    <t>CONVENIO DE COOPERACIÓN ENTRE LA ADMINISTRACIÓN PÚBLICA DE LA COMUNIDAD AUTÓNOMA DE CANARIAS , A TRAVÉS DE LA CONSEJERÍA DE EMPLEO, POLÍTICAS SOCIALES Y VIVIENDA , Y EL AYUNTAMIENTO DE MOGÁN PARA EL DESARROLLO DE UNA SERIE DE ACTUACIONES COMPLEMENTARIAS , AÑADIENDO A LA EJECUCIÓN DE LAS PRESTACIONES BÁSICAS DE SERVICIOS SOCIALES, LA REALIZACIÓN DE ACTIVIDADES EN RELACIÓN CON EL PROCEDIMIENTO DE RECONOCIMIENTO DE LA SITUACIÓN DE DEPENDENCIA DURANTE EL AÑO 2018.</t>
  </si>
  <si>
    <t>CONSEJERÍA DE EMPLEO, POLÍTICAS SOCIALES Y VIVIENDA GOBIERNO DE CANARIAS Y EL AYUNTAMIENTO DE MOGÁN</t>
  </si>
  <si>
    <t>APORTA LA CONSEJERÍA DE EMPLEO, POLÍTICAS SOCIALES Y VIVIENDA  4.252,74 €</t>
  </si>
  <si>
    <t>ADENDA PARA LA MODIFICACIÓN DEL ACUERDO DE LA COMISIÓN BILATERAL CELEBRADA EL 30 DE OCTUBRE DE 2017 , RELATIVO AL ÁREA DE REGENERACIÓN Y RENOVACIÓN URBANA DEL CASCO ANTIGUO LOS RISCOS EN MOGÁN (LAS PALMAS) COMUNIDAD AUTÓNOMA DE CANARIAS. PRÓRROGA DEL PLAN ESTATAL DE FOMENTO DEL ALQUILER DE VIVIENDAS, LA REHABILITACIÓN EDIFICATORIA , Y LA REGENERACIÓN Y RENOVACIÓN URBANAS 2013-2016.</t>
  </si>
  <si>
    <t>GOBIERNO DE CANARIAS Y AYUNTAMIENTO DE MOGAN</t>
  </si>
  <si>
    <t>FINALIZA EL 31/12/2019</t>
  </si>
  <si>
    <t>CONVENO DE COLABORACION PARA LA GESTION DE LAS SUBVENCIONES DESTINADAS A LA EJECUCION DE OBRAS DE REPARACION DE PRIMERA NECESIDAD EN VIVIENDAS DE PERSONAS EN SITUACION DE VULNERABILIDAD. EJERCICIO 2018</t>
  </si>
  <si>
    <t>CONSORCIO DE VIVIENDAS DE GRAN CANARIA Y AYUNTAMIENTO DE MOGAN</t>
  </si>
  <si>
    <t>OCHO MESES</t>
  </si>
  <si>
    <t xml:space="preserve">CONCIERTO ESPECIFICO DE COLABORACIÓN PARA LA FORMACION EN CENTROS DE TRABAJO </t>
  </si>
  <si>
    <t>CIFP VILLA DE AGUIMES Y AYUNTAMIENTO DE MOGAN</t>
  </si>
  <si>
    <t>DOCE MESES</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</si>
</sst>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M/DD/YYYY"/>
    <numFmt numFmtId="165" formatCode="#,##0.00\ [$€-C0A];[RED]\-#,##0.00\ [$€-C0A]"/>
    <numFmt numFmtId="166" formatCode="MM/DD/YY"/>
  </numFmts>
  <fonts count="7">
    <font>
      <sz val="10.0"/>
      <color rgb="FF000000"/>
      <name val="Arial"/>
    </font>
    <font>
      <b/>
      <sz val="10.0"/>
      <color theme="1"/>
      <name val="Arial"/>
    </font>
    <font/>
    <font>
      <b/>
      <sz val="8.0"/>
      <name val="Arial"/>
    </font>
    <font>
      <name val="Calibri"/>
    </font>
    <font>
      <sz val="8.0"/>
      <name val="Arial"/>
    </font>
    <font>
      <u/>
      <sz val="8.0"/>
      <color rgb="FF0000FF"/>
      <name val="Arial"/>
    </font>
  </fonts>
  <fills count="4">
    <fill>
      <patternFill patternType="none"/>
    </fill>
    <fill>
      <patternFill patternType="lightGray"/>
    </fill>
    <fill>
      <patternFill patternType="solid">
        <fgColor rgb="FF6D9EEB"/>
        <bgColor rgb="FF6D9EEB"/>
      </patternFill>
    </fill>
    <fill>
      <patternFill patternType="solid">
        <fgColor rgb="FFC9DAF8"/>
        <bgColor rgb="FFC9DAF8"/>
      </patternFill>
    </fill>
  </fills>
  <borders count="5">
    <border/>
    <border>
      <left style="thin">
        <color rgb="FFA4C2F4"/>
      </left>
      <top style="thin">
        <color rgb="FFA4C2F4"/>
      </top>
      <bottom style="thin">
        <color rgb="FFA4C2F4"/>
      </bottom>
    </border>
    <border>
      <top style="thin">
        <color rgb="FFA4C2F4"/>
      </top>
      <bottom style="thin">
        <color rgb="FFA4C2F4"/>
      </bottom>
    </border>
    <border>
      <right style="thin">
        <color rgb="FFA4C2F4"/>
      </right>
      <top style="thin">
        <color rgb="FFA4C2F4"/>
      </top>
      <bottom style="thin">
        <color rgb="FFA4C2F4"/>
      </bottom>
    </border>
    <border>
      <left style="thin">
        <color rgb="FFA4C2F4"/>
      </left>
      <right style="thin">
        <color rgb="FFA4C2F4"/>
      </right>
      <top style="thin">
        <color rgb="FFA4C2F4"/>
      </top>
      <bottom style="thin">
        <color rgb="FFA4C2F4"/>
      </bottom>
    </border>
  </borders>
  <cellStyleXfs count="1">
    <xf borderId="0" fillId="0" fontId="0" numFmtId="0" applyAlignment="1" applyFont="1"/>
  </cellStyleXfs>
  <cellXfs count="18">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2" fillId="0" fontId="2" numFmtId="0" xfId="0" applyBorder="1" applyFont="1"/>
    <xf borderId="3" fillId="0" fontId="2" numFmtId="0" xfId="0" applyBorder="1" applyFont="1"/>
    <xf borderId="0" fillId="0" fontId="1" numFmtId="0" xfId="0" applyAlignment="1" applyFont="1">
      <alignment shrinkToFit="0" vertical="bottom" wrapText="0"/>
    </xf>
    <xf borderId="4" fillId="3" fontId="3" numFmtId="0" xfId="0" applyAlignment="1" applyBorder="1" applyFill="1" applyFont="1">
      <alignment horizontal="center" shrinkToFit="0" vertical="center" wrapText="1"/>
    </xf>
    <xf borderId="4" fillId="3" fontId="3" numFmtId="164" xfId="0" applyAlignment="1" applyBorder="1" applyFont="1" applyNumberFormat="1">
      <alignment horizontal="center" shrinkToFit="0" vertical="center" wrapText="1"/>
    </xf>
    <xf borderId="4" fillId="3" fontId="3" numFmtId="165" xfId="0" applyAlignment="1" applyBorder="1" applyFont="1" applyNumberFormat="1">
      <alignment horizontal="center" shrinkToFit="0" vertical="center" wrapText="1"/>
    </xf>
    <xf borderId="4" fillId="3" fontId="3" numFmtId="0" xfId="0" applyAlignment="1" applyBorder="1" applyFont="1">
      <alignment horizontal="center" readingOrder="0" shrinkToFit="0" vertical="center" wrapText="1"/>
    </xf>
    <xf borderId="4" fillId="0" fontId="4" numFmtId="0" xfId="0" applyAlignment="1" applyBorder="1" applyFont="1">
      <alignment shrinkToFit="0" vertical="center" wrapText="1"/>
    </xf>
    <xf borderId="4" fillId="0" fontId="4" numFmtId="164" xfId="0" applyAlignment="1" applyBorder="1" applyFont="1" applyNumberFormat="1">
      <alignment shrinkToFit="0" vertical="center" wrapText="1"/>
    </xf>
    <xf borderId="4" fillId="0" fontId="4" numFmtId="165" xfId="0" applyAlignment="1" applyBorder="1" applyFont="1" applyNumberFormat="1">
      <alignment shrinkToFit="0" vertical="center" wrapText="1"/>
    </xf>
    <xf borderId="4" fillId="0" fontId="4" numFmtId="166" xfId="0" applyAlignment="1" applyBorder="1" applyFont="1" applyNumberFormat="1">
      <alignment shrinkToFit="0" vertical="center" wrapText="1"/>
    </xf>
    <xf borderId="4" fillId="0" fontId="5" numFmtId="0" xfId="0" applyAlignment="1" applyBorder="1" applyFont="1">
      <alignment horizontal="center" shrinkToFit="0" vertical="center" wrapText="1"/>
    </xf>
    <xf borderId="4" fillId="0" fontId="5" numFmtId="166" xfId="0" applyAlignment="1" applyBorder="1" applyFont="1" applyNumberFormat="1">
      <alignment horizontal="center" shrinkToFit="0" vertical="center" wrapText="1"/>
    </xf>
    <xf borderId="4" fillId="0" fontId="6" numFmtId="0" xfId="0" applyAlignment="1" applyBorder="1" applyFont="1">
      <alignment horizontal="center" readingOrder="0" shrinkToFit="0" vertical="center" wrapText="1"/>
    </xf>
    <xf borderId="4" fillId="0" fontId="5" numFmtId="165" xfId="0" applyAlignment="1" applyBorder="1" applyFont="1" applyNumberFormat="1">
      <alignment horizontal="center" shrinkToFit="0" vertical="center" wrapText="1"/>
    </xf>
    <xf borderId="4" fillId="0" fontId="5" numFmtId="164" xfId="0" applyAlignment="1" applyBorder="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4.57"/>
    <col customWidth="1" min="2" max="2" width="28.86"/>
    <col customWidth="1" min="3" max="3" width="9.86"/>
    <col customWidth="1" min="4" max="5" width="21.29"/>
    <col customWidth="1" min="6" max="6" width="11.86"/>
    <col customWidth="1" min="7" max="7" width="12.57"/>
    <col customWidth="1" min="8" max="24" width="8.71"/>
  </cols>
  <sheetData>
    <row r="1" ht="28.5" customHeight="1">
      <c r="A1" s="1" t="s">
        <v>0</v>
      </c>
      <c r="B1" s="2"/>
      <c r="C1" s="2"/>
      <c r="D1" s="2"/>
      <c r="E1" s="2"/>
      <c r="F1" s="2"/>
      <c r="G1" s="3"/>
      <c r="H1" s="4"/>
      <c r="I1" s="4"/>
      <c r="J1" s="4"/>
      <c r="K1" s="4"/>
      <c r="L1" s="4"/>
      <c r="M1" s="4"/>
      <c r="N1" s="4"/>
      <c r="O1" s="4"/>
      <c r="P1" s="4"/>
      <c r="Q1" s="4"/>
      <c r="R1" s="4"/>
      <c r="S1" s="4"/>
      <c r="T1" s="4"/>
      <c r="U1" s="4"/>
      <c r="V1" s="4"/>
      <c r="W1" s="4"/>
      <c r="X1" s="4"/>
    </row>
    <row r="2" ht="50.25" customHeight="1">
      <c r="A2" s="5" t="s">
        <v>1</v>
      </c>
      <c r="B2" s="5" t="s">
        <v>2</v>
      </c>
      <c r="C2" s="6" t="s">
        <v>3</v>
      </c>
      <c r="D2" s="6" t="s">
        <v>4</v>
      </c>
      <c r="E2" s="7" t="s">
        <v>5</v>
      </c>
      <c r="F2" s="8" t="s">
        <v>6</v>
      </c>
      <c r="G2" s="8" t="s">
        <v>7</v>
      </c>
      <c r="H2" s="4"/>
      <c r="I2" s="4"/>
      <c r="J2" s="4"/>
      <c r="K2" s="4"/>
      <c r="L2" s="4"/>
      <c r="M2" s="4"/>
      <c r="N2" s="4"/>
      <c r="O2" s="4"/>
      <c r="P2" s="4"/>
      <c r="Q2" s="4"/>
      <c r="R2" s="4"/>
      <c r="S2" s="4"/>
      <c r="T2" s="4"/>
      <c r="U2" s="4"/>
      <c r="V2" s="4"/>
      <c r="W2" s="4"/>
      <c r="X2" s="4"/>
    </row>
    <row r="3" ht="34.5" hidden="1" customHeight="1">
      <c r="A3" s="9"/>
      <c r="B3" s="9"/>
      <c r="C3" s="10"/>
      <c r="D3" s="10"/>
      <c r="E3" s="11"/>
      <c r="F3" s="9"/>
      <c r="G3" s="9"/>
    </row>
    <row r="4" ht="34.5" hidden="1" customHeight="1">
      <c r="A4" s="9"/>
      <c r="B4" s="9"/>
      <c r="C4" s="10"/>
      <c r="D4" s="10"/>
      <c r="E4" s="11"/>
      <c r="F4" s="9"/>
      <c r="G4" s="9"/>
    </row>
    <row r="5" ht="34.5" hidden="1" customHeight="1">
      <c r="A5" s="9"/>
      <c r="B5" s="9"/>
      <c r="C5" s="10"/>
      <c r="D5" s="10"/>
      <c r="E5" s="11"/>
      <c r="F5" s="9"/>
      <c r="G5" s="9"/>
    </row>
    <row r="6" ht="34.5" hidden="1" customHeight="1">
      <c r="A6" s="9"/>
      <c r="B6" s="9"/>
      <c r="C6" s="10"/>
      <c r="D6" s="10"/>
      <c r="E6" s="11"/>
      <c r="F6" s="9"/>
      <c r="G6" s="9"/>
    </row>
    <row r="7" ht="34.5" hidden="1" customHeight="1">
      <c r="A7" s="9"/>
      <c r="B7" s="9"/>
      <c r="C7" s="10"/>
      <c r="D7" s="10"/>
      <c r="E7" s="11"/>
      <c r="F7" s="9"/>
      <c r="G7" s="9"/>
    </row>
    <row r="8" ht="34.5" hidden="1" customHeight="1">
      <c r="A8" s="9"/>
      <c r="B8" s="9"/>
      <c r="C8" s="10"/>
      <c r="D8" s="10"/>
      <c r="E8" s="11"/>
      <c r="F8" s="9"/>
      <c r="G8" s="9"/>
    </row>
    <row r="9" ht="34.5" hidden="1" customHeight="1">
      <c r="A9" s="9"/>
      <c r="B9" s="9"/>
      <c r="C9" s="10"/>
      <c r="D9" s="10"/>
      <c r="E9" s="11"/>
      <c r="F9" s="9"/>
      <c r="G9" s="9"/>
    </row>
    <row r="10" ht="34.5" hidden="1" customHeight="1">
      <c r="A10" s="9"/>
      <c r="B10" s="9"/>
      <c r="C10" s="10"/>
      <c r="D10" s="10"/>
      <c r="E10" s="11"/>
      <c r="F10" s="9"/>
      <c r="G10" s="9"/>
    </row>
    <row r="11" ht="34.5" hidden="1" customHeight="1">
      <c r="A11" s="9"/>
      <c r="B11" s="9"/>
      <c r="C11" s="10"/>
      <c r="D11" s="10"/>
      <c r="E11" s="11"/>
      <c r="F11" s="9"/>
      <c r="G11" s="9"/>
    </row>
    <row r="12" ht="34.5" hidden="1" customHeight="1">
      <c r="A12" s="9"/>
      <c r="B12" s="9"/>
      <c r="C12" s="10"/>
      <c r="D12" s="10"/>
      <c r="E12" s="11"/>
      <c r="F12" s="9"/>
      <c r="G12" s="9"/>
    </row>
    <row r="13" ht="34.5" hidden="1" customHeight="1">
      <c r="A13" s="9"/>
      <c r="B13" s="9"/>
      <c r="C13" s="10"/>
      <c r="D13" s="10"/>
      <c r="E13" s="11"/>
      <c r="F13" s="12"/>
      <c r="G13" s="9"/>
    </row>
    <row r="14" ht="34.5" hidden="1" customHeight="1">
      <c r="A14" s="9"/>
      <c r="B14" s="9"/>
      <c r="C14" s="10"/>
      <c r="D14" s="10"/>
      <c r="E14" s="11"/>
      <c r="F14" s="9"/>
      <c r="G14" s="9"/>
    </row>
    <row r="15" ht="34.5" hidden="1" customHeight="1">
      <c r="A15" s="9"/>
      <c r="B15" s="9"/>
      <c r="C15" s="10"/>
      <c r="D15" s="10"/>
      <c r="E15" s="11"/>
      <c r="F15" s="9"/>
      <c r="G15" s="9"/>
    </row>
    <row r="16" ht="34.5" hidden="1" customHeight="1">
      <c r="A16" s="9"/>
      <c r="B16" s="9"/>
      <c r="C16" s="12"/>
      <c r="D16" s="12"/>
      <c r="E16" s="9"/>
      <c r="F16" s="9"/>
      <c r="G16" s="9"/>
    </row>
    <row r="17" ht="34.5" hidden="1" customHeight="1">
      <c r="A17" s="9"/>
      <c r="B17" s="9"/>
      <c r="C17" s="12"/>
      <c r="D17" s="12"/>
      <c r="E17" s="9"/>
      <c r="F17" s="9"/>
      <c r="G17" s="9"/>
    </row>
    <row r="18" ht="34.5" hidden="1" customHeight="1">
      <c r="A18" s="9"/>
      <c r="B18" s="9"/>
      <c r="C18" s="12"/>
      <c r="D18" s="12"/>
      <c r="E18" s="9"/>
      <c r="F18" s="9"/>
      <c r="G18" s="9"/>
    </row>
    <row r="19" ht="34.5" hidden="1" customHeight="1">
      <c r="A19" s="9"/>
      <c r="B19" s="9"/>
      <c r="C19" s="12"/>
      <c r="D19" s="12"/>
      <c r="E19" s="9"/>
      <c r="F19" s="9"/>
      <c r="G19" s="9"/>
    </row>
    <row r="20" ht="56.25" customHeight="1">
      <c r="A20" s="13" t="s">
        <v>8</v>
      </c>
      <c r="B20" s="13" t="s">
        <v>9</v>
      </c>
      <c r="C20" s="14">
        <v>43108.0</v>
      </c>
      <c r="D20" s="14" t="s">
        <v>10</v>
      </c>
      <c r="E20" s="13" t="s">
        <v>11</v>
      </c>
      <c r="F20" s="13">
        <v>140.0</v>
      </c>
      <c r="G20" s="15" t="str">
        <f>HYPERLINK("http://transparencia.mogan.es/wp-content/uploads/2020/05/140.pdf","VER")</f>
        <v>VER</v>
      </c>
    </row>
    <row r="21" ht="56.25" customHeight="1">
      <c r="A21" s="13" t="s">
        <v>12</v>
      </c>
      <c r="B21" s="13" t="s">
        <v>13</v>
      </c>
      <c r="C21" s="14">
        <v>43181.0</v>
      </c>
      <c r="D21" s="13" t="s">
        <v>14</v>
      </c>
      <c r="E21" s="13" t="s">
        <v>15</v>
      </c>
      <c r="F21" s="13">
        <v>141.0</v>
      </c>
      <c r="G21" s="15" t="str">
        <f>HYPERLINK("http://transparencia.mogan.es/wp-content/uploads/2020/05/141.pdf","VER")</f>
        <v>VER</v>
      </c>
    </row>
    <row r="22" ht="56.25" customHeight="1">
      <c r="A22" s="13" t="s">
        <v>16</v>
      </c>
      <c r="B22" s="13" t="s">
        <v>17</v>
      </c>
      <c r="C22" s="14">
        <v>43201.0</v>
      </c>
      <c r="D22" s="13" t="s">
        <v>18</v>
      </c>
      <c r="E22" s="13" t="s">
        <v>19</v>
      </c>
      <c r="F22" s="13">
        <v>142.0</v>
      </c>
      <c r="G22" s="15" t="str">
        <f>HYPERLINK("http://transparencia.mogan.es/wp-content/uploads/2020/05/142.pdf","VER")</f>
        <v>VER</v>
      </c>
    </row>
    <row r="23" ht="56.25" customHeight="1">
      <c r="A23" s="13" t="s">
        <v>20</v>
      </c>
      <c r="B23" s="13" t="s">
        <v>21</v>
      </c>
      <c r="C23" s="14">
        <v>43209.0</v>
      </c>
      <c r="D23" s="13" t="s">
        <v>22</v>
      </c>
      <c r="E23" s="13" t="s">
        <v>23</v>
      </c>
      <c r="F23" s="13">
        <v>146.0</v>
      </c>
      <c r="G23" s="15" t="str">
        <f>HYPERLINK("http://transparencia.mogan.es/wp-content/uploads/2020/05/146.pdf","VER")</f>
        <v>VER</v>
      </c>
    </row>
    <row r="24" ht="56.25" customHeight="1">
      <c r="A24" s="13" t="s">
        <v>24</v>
      </c>
      <c r="B24" s="13" t="s">
        <v>25</v>
      </c>
      <c r="C24" s="14">
        <v>43202.0</v>
      </c>
      <c r="D24" s="13" t="s">
        <v>26</v>
      </c>
      <c r="E24" s="13" t="s">
        <v>27</v>
      </c>
      <c r="F24" s="13">
        <v>150.0</v>
      </c>
      <c r="G24" s="15" t="str">
        <f>HYPERLINK("http://transparencia.mogan.es/wp-content/uploads/2020/05/150.pdf","VER")</f>
        <v>VER</v>
      </c>
    </row>
    <row r="25" ht="56.25" customHeight="1">
      <c r="A25" s="13" t="s">
        <v>28</v>
      </c>
      <c r="B25" s="13" t="s">
        <v>29</v>
      </c>
      <c r="C25" s="14">
        <v>43286.0</v>
      </c>
      <c r="D25" s="13" t="s">
        <v>22</v>
      </c>
      <c r="E25" s="13" t="s">
        <v>30</v>
      </c>
      <c r="F25" s="13">
        <v>161.0</v>
      </c>
      <c r="G25" s="15" t="str">
        <f>HYPERLINK("http://transparencia.mogan.es/wp-content/uploads/2020/05/161.pdf","VER")</f>
        <v>VER</v>
      </c>
    </row>
    <row r="26" ht="56.25" customHeight="1">
      <c r="A26" s="13" t="s">
        <v>31</v>
      </c>
      <c r="B26" s="13" t="s">
        <v>32</v>
      </c>
      <c r="C26" s="14">
        <v>43307.0</v>
      </c>
      <c r="D26" s="13" t="s">
        <v>22</v>
      </c>
      <c r="E26" s="13" t="s">
        <v>33</v>
      </c>
      <c r="F26" s="13">
        <v>162.0</v>
      </c>
      <c r="G26" s="15" t="str">
        <f>HYPERLINK("http://transparencia.mogan.es/wp-content/uploads/2020/05/162.pdf","VER")</f>
        <v>VER</v>
      </c>
    </row>
    <row r="27" ht="94.5" customHeight="1">
      <c r="A27" s="13" t="s">
        <v>34</v>
      </c>
      <c r="B27" s="13" t="s">
        <v>35</v>
      </c>
      <c r="C27" s="14">
        <v>43350.0</v>
      </c>
      <c r="D27" s="16" t="s">
        <v>36</v>
      </c>
      <c r="E27" s="13" t="s">
        <v>37</v>
      </c>
      <c r="F27" s="13">
        <v>163.0</v>
      </c>
      <c r="G27" s="15" t="str">
        <f>HYPERLINK("http://transparencia.mogan.es/wp-content/uploads/2020/05/163.pdf","VER")</f>
        <v>VER</v>
      </c>
    </row>
    <row r="28" ht="72.75" customHeight="1">
      <c r="A28" s="13" t="s">
        <v>38</v>
      </c>
      <c r="B28" s="13" t="s">
        <v>39</v>
      </c>
      <c r="C28" s="14">
        <v>43277.0</v>
      </c>
      <c r="D28" s="13" t="s">
        <v>22</v>
      </c>
      <c r="E28" s="13" t="s">
        <v>40</v>
      </c>
      <c r="F28" s="13">
        <v>164.0</v>
      </c>
      <c r="G28" s="15" t="str">
        <f>HYPERLINK("http://transparencia.mogan.es/wp-content/uploads/2020/05/164.pdf","VER")</f>
        <v>VER</v>
      </c>
    </row>
    <row r="29" ht="102.0" customHeight="1">
      <c r="A29" s="13" t="s">
        <v>41</v>
      </c>
      <c r="B29" s="13" t="s">
        <v>42</v>
      </c>
      <c r="C29" s="14">
        <v>43340.0</v>
      </c>
      <c r="D29" s="16">
        <v>99638.96</v>
      </c>
      <c r="E29" s="13" t="s">
        <v>43</v>
      </c>
      <c r="F29" s="13">
        <v>165.0</v>
      </c>
      <c r="G29" s="15" t="str">
        <f>HYPERLINK("http://transparencia.mogan.es/wp-content/uploads/2020/05/165.pdf","VER")</f>
        <v>VER</v>
      </c>
    </row>
    <row r="30" ht="56.25" customHeight="1">
      <c r="A30" s="13" t="s">
        <v>44</v>
      </c>
      <c r="B30" s="13" t="s">
        <v>45</v>
      </c>
      <c r="C30" s="14">
        <v>43353.0</v>
      </c>
      <c r="D30" s="13" t="s">
        <v>22</v>
      </c>
      <c r="E30" s="13" t="s">
        <v>46</v>
      </c>
      <c r="F30" s="13">
        <v>166.0</v>
      </c>
      <c r="G30" s="15" t="str">
        <f>HYPERLINK("http://transparencia.mogan.es/wp-content/uploads/2020/05/166.pdf","VER")</f>
        <v>VER</v>
      </c>
    </row>
    <row r="31" ht="56.25" customHeight="1">
      <c r="A31" s="13" t="s">
        <v>47</v>
      </c>
      <c r="B31" s="13" t="s">
        <v>48</v>
      </c>
      <c r="C31" s="14">
        <v>43346.0</v>
      </c>
      <c r="D31" s="13" t="s">
        <v>49</v>
      </c>
      <c r="E31" s="13" t="s">
        <v>50</v>
      </c>
      <c r="F31" s="13">
        <v>167.0</v>
      </c>
      <c r="G31" s="15" t="str">
        <f>HYPERLINK("http://transparencia.mogan.es/wp-content/uploads/2020/05/167.pdf","VER")</f>
        <v>VER</v>
      </c>
    </row>
    <row r="32" ht="56.25" customHeight="1">
      <c r="A32" s="13" t="s">
        <v>51</v>
      </c>
      <c r="B32" s="13" t="s">
        <v>52</v>
      </c>
      <c r="C32" s="14">
        <v>43378.0</v>
      </c>
      <c r="D32" s="17" t="s">
        <v>22</v>
      </c>
      <c r="E32" s="16" t="s">
        <v>53</v>
      </c>
      <c r="F32" s="13">
        <v>168.0</v>
      </c>
      <c r="G32" s="15" t="str">
        <f>HYPERLINK("http://transparencia.mogan.es/wp-content/uploads/2020/05/168.pdf","VER")</f>
        <v>VER</v>
      </c>
    </row>
    <row r="33" ht="81.75" customHeight="1">
      <c r="A33" s="13" t="s">
        <v>54</v>
      </c>
      <c r="B33" s="13" t="s">
        <v>39</v>
      </c>
      <c r="C33" s="14">
        <v>43369.0</v>
      </c>
      <c r="D33" s="17" t="s">
        <v>10</v>
      </c>
      <c r="E33" s="16" t="s">
        <v>55</v>
      </c>
      <c r="F33" s="13">
        <v>169.0</v>
      </c>
      <c r="G33" s="15" t="str">
        <f>HYPERLINK("http://transparencia.mogan.es/wp-content/uploads/2020/05/169.pdf","VER")</f>
        <v>VER</v>
      </c>
    </row>
    <row r="34" ht="44.25" customHeight="1">
      <c r="A34" s="13" t="s">
        <v>56</v>
      </c>
      <c r="B34" s="13" t="s">
        <v>57</v>
      </c>
      <c r="C34" s="14">
        <v>43333.0</v>
      </c>
      <c r="D34" s="17" t="s">
        <v>58</v>
      </c>
      <c r="E34" s="16" t="s">
        <v>59</v>
      </c>
      <c r="F34" s="13">
        <v>170.0</v>
      </c>
      <c r="G34" s="15" t="str">
        <f>HYPERLINK("http://transparencia.mogan.es/wp-content/uploads/2020/05/170.pdf","VER")</f>
        <v>VER</v>
      </c>
    </row>
    <row r="35" ht="82.5" customHeight="1">
      <c r="A35" s="13" t="s">
        <v>60</v>
      </c>
      <c r="B35" s="13" t="s">
        <v>61</v>
      </c>
      <c r="C35" s="14">
        <v>43431.0</v>
      </c>
      <c r="D35" s="14" t="s">
        <v>62</v>
      </c>
      <c r="E35" s="13" t="s">
        <v>63</v>
      </c>
      <c r="F35" s="13">
        <v>171.0</v>
      </c>
      <c r="G35" s="15" t="str">
        <f>HYPERLINK("http://transparencia.mogan.es/wp-content/uploads/2020/05/171.pdf","VER")</f>
        <v>VER</v>
      </c>
    </row>
    <row r="36" ht="48.0" customHeight="1">
      <c r="A36" s="13" t="s">
        <v>64</v>
      </c>
      <c r="B36" s="13" t="s">
        <v>57</v>
      </c>
      <c r="C36" s="14">
        <v>43360.0</v>
      </c>
      <c r="D36" s="13" t="s">
        <v>65</v>
      </c>
      <c r="E36" s="13" t="s">
        <v>66</v>
      </c>
      <c r="F36" s="13">
        <v>172.0</v>
      </c>
      <c r="G36" s="15" t="str">
        <f>HYPERLINK("http://transparencia.mogan.es/wp-content/uploads/2020/05/172.pdf","VER")</f>
        <v>VER</v>
      </c>
    </row>
    <row r="37" ht="92.25" customHeight="1">
      <c r="A37" s="13" t="s">
        <v>67</v>
      </c>
      <c r="B37" s="13" t="s">
        <v>68</v>
      </c>
      <c r="C37" s="14">
        <v>43306.0</v>
      </c>
      <c r="D37" s="13" t="s">
        <v>69</v>
      </c>
      <c r="E37" s="13" t="s">
        <v>70</v>
      </c>
      <c r="F37" s="13">
        <v>173.0</v>
      </c>
      <c r="G37" s="15" t="str">
        <f>HYPERLINK("http://transparencia.mogan.es/wp-content/uploads/2020/05/173.pdf","VER")</f>
        <v>VER</v>
      </c>
    </row>
    <row r="38" ht="56.25" customHeight="1">
      <c r="A38" s="13" t="s">
        <v>71</v>
      </c>
      <c r="B38" s="13" t="s">
        <v>72</v>
      </c>
      <c r="C38" s="14">
        <v>43451.0</v>
      </c>
      <c r="D38" s="13" t="s">
        <v>73</v>
      </c>
      <c r="E38" s="13" t="s">
        <v>74</v>
      </c>
      <c r="F38" s="13">
        <v>174.0</v>
      </c>
      <c r="G38" s="15" t="str">
        <f>HYPERLINK("http://transparencia.mogan.es/wp-content/uploads/2020/05/174.pdf","VER")</f>
        <v>VER</v>
      </c>
    </row>
    <row r="39" ht="56.25" customHeight="1">
      <c r="A39" s="13" t="s">
        <v>75</v>
      </c>
      <c r="B39" s="13" t="s">
        <v>76</v>
      </c>
      <c r="C39" s="14">
        <v>42879.0</v>
      </c>
      <c r="D39" s="13" t="s">
        <v>22</v>
      </c>
      <c r="E39" s="13" t="s">
        <v>77</v>
      </c>
      <c r="F39" s="13">
        <v>175.0</v>
      </c>
      <c r="G39" s="15" t="str">
        <f>HYPERLINK("http://transparencia.mogan.es/wp-content/uploads/2020/05/175.pdf","VER")</f>
        <v>VER</v>
      </c>
    </row>
    <row r="40" ht="72.75" customHeight="1">
      <c r="A40" s="13" t="s">
        <v>78</v>
      </c>
      <c r="B40" s="13" t="s">
        <v>76</v>
      </c>
      <c r="C40" s="14">
        <v>43447.0</v>
      </c>
      <c r="D40" s="13" t="s">
        <v>79</v>
      </c>
      <c r="E40" s="13" t="s">
        <v>80</v>
      </c>
      <c r="F40" s="13">
        <v>176.0</v>
      </c>
      <c r="G40" s="15" t="str">
        <f>HYPERLINK("http://transparencia.mogan.es/wp-content/uploads/2020/05/176.pdf","VER")</f>
        <v>VER</v>
      </c>
    </row>
    <row r="41" ht="56.25" customHeight="1">
      <c r="A41" s="13" t="s">
        <v>81</v>
      </c>
      <c r="B41" s="13" t="s">
        <v>9</v>
      </c>
      <c r="C41" s="14">
        <v>43455.0</v>
      </c>
      <c r="D41" s="13" t="s">
        <v>82</v>
      </c>
      <c r="E41" s="13" t="s">
        <v>83</v>
      </c>
      <c r="F41" s="13">
        <v>177.0</v>
      </c>
      <c r="G41" s="15" t="str">
        <f>HYPERLINK("http://transparencia.mogan.es/wp-content/uploads/2020/05/177.pdf","VER")</f>
        <v>VER</v>
      </c>
    </row>
    <row r="42" ht="114.75" customHeight="1">
      <c r="A42" s="13" t="s">
        <v>84</v>
      </c>
      <c r="B42" s="13" t="s">
        <v>85</v>
      </c>
      <c r="C42" s="14">
        <v>43462.0</v>
      </c>
      <c r="D42" s="16" t="s">
        <v>86</v>
      </c>
      <c r="E42" s="13" t="s">
        <v>74</v>
      </c>
      <c r="F42" s="13">
        <v>178.0</v>
      </c>
      <c r="G42" s="15" t="str">
        <f>HYPERLINK("http://transparencia.mogan.es/wp-content/uploads/2020/05/178.pdf","VER")</f>
        <v>VER</v>
      </c>
    </row>
    <row r="43" ht="96.75" customHeight="1">
      <c r="A43" s="13" t="s">
        <v>87</v>
      </c>
      <c r="B43" s="13" t="s">
        <v>88</v>
      </c>
      <c r="C43" s="14">
        <v>43452.0</v>
      </c>
      <c r="D43" s="13" t="s">
        <v>82</v>
      </c>
      <c r="E43" s="13" t="s">
        <v>89</v>
      </c>
      <c r="F43" s="13">
        <v>179.0</v>
      </c>
      <c r="G43" s="15" t="str">
        <f>HYPERLINK("http://transparencia.mogan.es/wp-content/uploads/2020/05/179.pdf","VER")</f>
        <v>VER</v>
      </c>
    </row>
    <row r="44" ht="56.25" customHeight="1">
      <c r="A44" s="13" t="s">
        <v>90</v>
      </c>
      <c r="B44" s="13" t="s">
        <v>91</v>
      </c>
      <c r="C44" s="14">
        <v>43462.0</v>
      </c>
      <c r="D44" s="16">
        <v>19439.7</v>
      </c>
      <c r="E44" s="13" t="s">
        <v>92</v>
      </c>
      <c r="F44" s="13">
        <v>186.0</v>
      </c>
      <c r="G44" s="15" t="str">
        <f>HYPERLINK("http://transparencia.mogan.es/wp-content/uploads/2020/05/186.pdf","VER")</f>
        <v>VER</v>
      </c>
    </row>
    <row r="45" ht="56.25" customHeight="1">
      <c r="A45" s="13" t="s">
        <v>93</v>
      </c>
      <c r="B45" s="13" t="s">
        <v>94</v>
      </c>
      <c r="C45" s="14">
        <v>43446.0</v>
      </c>
      <c r="D45" s="13" t="s">
        <v>82</v>
      </c>
      <c r="E45" s="13" t="s">
        <v>95</v>
      </c>
      <c r="F45" s="13">
        <v>187.0</v>
      </c>
      <c r="G45" s="15" t="str">
        <f>HYPERLINK("http://transparencia.mogan.es/wp-content/uploads/2020/05/187.pdf","VER")</f>
        <v>VER</v>
      </c>
    </row>
  </sheetData>
  <mergeCells count="1">
    <mergeCell ref="A1:G1"/>
  </mergeCells>
  <printOptions/>
  <pageMargins bottom="0.295138888888889" footer="0.0" header="0.0" left="0.196527777777778" right="0.196527777777778" top="0.295138888888889"/>
  <pageSetup paperSize="9" orientation="landscape"/>
  <drawing r:id="rId1"/>
</worksheet>
</file>